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&amp;W\WASTEWATER\SRFGrants\Admin\SRF Guidance and Procedures\CWSRF Amendments\Affordability\2020 Analysis\"/>
    </mc:Choice>
  </mc:AlternateContent>
  <xr:revisionPtr revIDLastSave="0" documentId="13_ncr:1_{62091FB4-DC8B-4A33-BFF3-CEDA74C89B43}" xr6:coauthVersionLast="41" xr6:coauthVersionMax="41" xr10:uidLastSave="{00000000-0000-0000-0000-000000000000}"/>
  <workbookProtection workbookAlgorithmName="SHA-512" workbookHashValue="XREA5olJ3gkEA9NVTjriodc+CtDUJGIRWoEmx+c+qSftrFM/Ac4YSNSEHNqxsTPvCrBO/7CFm8We8EbiYOZWjw==" workbookSaltValue="EeAuO/+NsG5bwnEi68OQWA==" workbookSpinCount="100000" lockStructure="1"/>
  <bookViews>
    <workbookView xWindow="-120" yWindow="-120" windowWidth="21840" windowHeight="132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H33" i="1" s="1"/>
  <c r="F25" i="1"/>
  <c r="H15" i="1"/>
  <c r="H11" i="1"/>
  <c r="H7" i="1"/>
  <c r="G25" i="1"/>
  <c r="H25" i="1" l="1"/>
  <c r="H35" i="1" s="1"/>
</calcChain>
</file>

<file path=xl/sharedStrings.xml><?xml version="1.0" encoding="utf-8"?>
<sst xmlns="http://schemas.openxmlformats.org/spreadsheetml/2006/main" count="25" uniqueCount="21">
  <si>
    <t>Entity Name</t>
  </si>
  <si>
    <t>Poverty Rate</t>
  </si>
  <si>
    <t>Unemployment Rate</t>
  </si>
  <si>
    <t xml:space="preserve">Data from U.S. Census Bureau – Population Estimates </t>
  </si>
  <si>
    <t>State Rates</t>
  </si>
  <si>
    <t>Percent Population Change</t>
  </si>
  <si>
    <t>Sewer User Cost as a Percent of Median Household Income (MHI)</t>
  </si>
  <si>
    <t>Sewer User Cost as a Percent of the MHI</t>
  </si>
  <si>
    <t>Entity Points</t>
  </si>
  <si>
    <t>Affordability Points</t>
  </si>
  <si>
    <t>Income (Median Household Income)</t>
  </si>
  <si>
    <t>Population Trend (10-year)</t>
  </si>
  <si>
    <t>http://www.maine.gov/dep/water/grants/srfparag.html</t>
  </si>
  <si>
    <t>Enter:  Equivalent Dwelling User Rate from Wastewater Planning Grant User Rate Calculator for a Planning Grant or from the Wastewater Infrastructure Grant User Rate Calculator for an Infrastructure Grant</t>
  </si>
  <si>
    <r>
      <rPr>
        <b/>
        <sz val="11"/>
        <color theme="1"/>
        <rFont val="Calibri"/>
        <family val="2"/>
        <scheme val="minor"/>
      </rPr>
      <t>2008 Population</t>
    </r>
    <r>
      <rPr>
        <sz val="11"/>
        <color theme="1"/>
        <rFont val="Calibri"/>
        <family val="2"/>
        <scheme val="minor"/>
      </rPr>
      <t xml:space="preserve"> - City and Town Intercensal Estimates (2000-2010)</t>
    </r>
  </si>
  <si>
    <r>
      <rPr>
        <b/>
        <sz val="11"/>
        <color theme="1"/>
        <rFont val="Calibri"/>
        <family val="2"/>
        <scheme val="minor"/>
      </rPr>
      <t>2018 Population</t>
    </r>
    <r>
      <rPr>
        <sz val="11"/>
        <color theme="1"/>
        <rFont val="Calibri"/>
        <family val="2"/>
        <scheme val="minor"/>
      </rPr>
      <t xml:space="preserve"> - Annual Estimates of Residential Population:
- Minor Civil Divisions: 2010 to 2013</t>
    </r>
  </si>
  <si>
    <t xml:space="preserve">          2018 Population Estimates</t>
  </si>
  <si>
    <t>https://data.census.gov</t>
  </si>
  <si>
    <t>Data from U.S. Census Bureau – American Community Survey
ACS 5-Year Estimates 2014-2018</t>
  </si>
  <si>
    <t>Maine Census Data for 2008 and 2018 can be found under Supplemental Materials at:</t>
  </si>
  <si>
    <t>MAINE
Wastewater State Grant
2020 Affordability Points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</si>
</sst>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164" fontId="0" fillId="2" borderId="5" xfId="2" applyNumberFormat="1" applyFont="1" applyFill="1" applyBorder="1" applyAlignment="1" applyProtection="1">
      <alignment horizontal="center"/>
      <protection locked="0"/>
    </xf>
    <xf numFmtId="37" fontId="0" fillId="2" borderId="5" xfId="1" applyNumberFormat="1" applyFont="1" applyFill="1" applyBorder="1" applyAlignment="1" applyProtection="1">
      <alignment horizontal="center"/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0" fontId="3" fillId="0" borderId="0" xfId="4" applyProtection="1"/>
    <xf numFmtId="2" fontId="2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10" fontId="0" fillId="0" borderId="0" xfId="0" applyNumberFormat="1" applyAlignment="1" applyProtection="1">
      <alignment horizontal="center"/>
    </xf>
    <xf numFmtId="164" fontId="0" fillId="0" borderId="0" xfId="2" applyNumberFormat="1" applyFont="1" applyAlignment="1" applyProtection="1">
      <alignment horizontal="center"/>
    </xf>
    <xf numFmtId="165" fontId="0" fillId="0" borderId="0" xfId="1" applyNumberFormat="1" applyFont="1" applyAlignment="1" applyProtection="1">
      <alignment horizontal="center"/>
    </xf>
    <xf numFmtId="0" fontId="0" fillId="0" borderId="0" xfId="0" applyAlignment="1" applyProtection="1">
      <alignment horizontal="right"/>
    </xf>
    <xf numFmtId="10" fontId="0" fillId="0" borderId="0" xfId="1" applyNumberFormat="1" applyFont="1" applyAlignment="1" applyProtection="1">
      <alignment horizontal="center"/>
    </xf>
    <xf numFmtId="2" fontId="2" fillId="0" borderId="1" xfId="0" applyNumberFormat="1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2" fontId="2" fillId="3" borderId="0" xfId="0" applyNumberFormat="1" applyFont="1" applyFill="1" applyAlignment="1" applyProtection="1">
      <alignment horizontal="center"/>
    </xf>
    <xf numFmtId="166" fontId="0" fillId="2" borderId="5" xfId="3" applyNumberFormat="1" applyFont="1" applyFill="1" applyBorder="1" applyAlignment="1" applyProtection="1">
      <alignment horizontal="center"/>
      <protection locked="0"/>
    </xf>
    <xf numFmtId="166" fontId="0" fillId="2" borderId="5" xfId="0" applyNumberFormat="1" applyFill="1" applyBorder="1" applyAlignment="1" applyProtection="1">
      <alignment horizontal="center"/>
      <protection locked="0"/>
    </xf>
    <xf numFmtId="166" fontId="0" fillId="0" borderId="0" xfId="3" applyNumberFormat="1" applyFont="1" applyAlignment="1" applyProtection="1">
      <alignment horizontal="center"/>
    </xf>
    <xf numFmtId="37" fontId="0" fillId="0" borderId="0" xfId="1" applyNumberFormat="1" applyFont="1" applyFill="1" applyAlignment="1" applyProtection="1">
      <alignment horizontal="center"/>
    </xf>
    <xf numFmtId="0" fontId="0" fillId="0" borderId="0" xfId="0" applyAlignment="1" applyProtection="1">
      <alignment wrapText="1"/>
    </xf>
    <xf numFmtId="0" fontId="3" fillId="0" borderId="0" xfId="4" applyFont="1" applyAlignment="1">
      <alignment wrapText="1"/>
    </xf>
    <xf numFmtId="0" fontId="3" fillId="0" borderId="0" xfId="4" applyAlignment="1"/>
    <xf numFmtId="37" fontId="0" fillId="0" borderId="0" xfId="1" applyNumberFormat="1" applyFont="1" applyFill="1" applyBorder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left" wrapText="1"/>
    </xf>
    <xf numFmtId="0" fontId="5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Font="1" applyBorder="1" applyAlignment="1" applyProtection="1">
      <alignment wrapText="1"/>
    </xf>
    <xf numFmtId="0" fontId="3" fillId="0" borderId="0" xfId="4" applyProtection="1"/>
    <xf numFmtId="0" fontId="3" fillId="0" borderId="6" xfId="4" applyBorder="1" applyProtection="1"/>
    <xf numFmtId="0" fontId="3" fillId="0" borderId="0" xfId="4" applyBorder="1" applyAlignment="1" applyProtection="1">
      <alignment horizontal="left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census.gov/" TargetMode="External"/><Relationship Id="rId2" Type="http://schemas.openxmlformats.org/officeDocument/2006/relationships/hyperlink" Target="http://www.maine.gov/dep/water/grants/srfparag.html" TargetMode="External"/><Relationship Id="rId1" Type="http://schemas.openxmlformats.org/officeDocument/2006/relationships/hyperlink" Target="https://data.census.gov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aine.gov/dep/water/grants/srfparag.html" TargetMode="External"/><Relationship Id="rId4" Type="http://schemas.openxmlformats.org/officeDocument/2006/relationships/hyperlink" Target="https://data.census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6"/>
  <sheetViews>
    <sheetView tabSelected="1" topLeftCell="A3" workbookViewId="0">
      <selection activeCell="F7" sqref="F7"/>
    </sheetView>
  </sheetViews>
  <sheetFormatPr defaultColWidth="9.140625" defaultRowHeight="15" x14ac:dyDescent="0.25"/>
  <cols>
    <col min="1" max="1" width="12.85546875" style="4" customWidth="1"/>
    <col min="2" max="2" width="27.42578125" style="4" customWidth="1"/>
    <col min="3" max="4" width="9.140625" style="4"/>
    <col min="5" max="5" width="20.28515625" style="4" customWidth="1"/>
    <col min="6" max="6" width="15.42578125" style="4" customWidth="1"/>
    <col min="7" max="7" width="13.85546875" style="4" customWidth="1"/>
    <col min="8" max="8" width="12" style="4" customWidth="1"/>
    <col min="9" max="16384" width="9.140625" style="4"/>
  </cols>
  <sheetData>
    <row r="1" spans="1:8" ht="66" customHeight="1" x14ac:dyDescent="0.25">
      <c r="A1" s="30" t="s">
        <v>20</v>
      </c>
      <c r="B1" s="30"/>
      <c r="C1" s="30"/>
      <c r="D1" s="30"/>
      <c r="E1" s="30"/>
      <c r="F1" s="30"/>
      <c r="G1" s="30"/>
      <c r="H1" s="30"/>
    </row>
    <row r="3" spans="1:8" x14ac:dyDescent="0.25">
      <c r="A3" s="5" t="s">
        <v>0</v>
      </c>
      <c r="B3" s="33"/>
      <c r="C3" s="34"/>
      <c r="D3" s="35"/>
    </row>
    <row r="5" spans="1:8" x14ac:dyDescent="0.25">
      <c r="A5" s="5" t="s">
        <v>1</v>
      </c>
      <c r="G5" s="6" t="s">
        <v>4</v>
      </c>
      <c r="H5" s="6" t="s">
        <v>8</v>
      </c>
    </row>
    <row r="6" spans="1:8" ht="29.25" customHeight="1" x14ac:dyDescent="0.25">
      <c r="B6" s="29" t="s">
        <v>18</v>
      </c>
      <c r="C6" s="29"/>
      <c r="D6" s="29"/>
      <c r="E6" s="29"/>
      <c r="H6" s="5"/>
    </row>
    <row r="7" spans="1:8" x14ac:dyDescent="0.25">
      <c r="B7" s="37" t="s">
        <v>17</v>
      </c>
      <c r="C7" s="37"/>
      <c r="D7" s="37"/>
      <c r="E7" s="38"/>
      <c r="F7" s="20"/>
      <c r="G7" s="22">
        <v>0.125</v>
      </c>
      <c r="H7" s="9">
        <f>F7/G7</f>
        <v>0</v>
      </c>
    </row>
    <row r="8" spans="1:8" x14ac:dyDescent="0.25">
      <c r="F8" s="10"/>
      <c r="G8" s="10"/>
      <c r="H8" s="11"/>
    </row>
    <row r="9" spans="1:8" x14ac:dyDescent="0.25">
      <c r="A9" s="5" t="s">
        <v>10</v>
      </c>
      <c r="F9" s="12"/>
      <c r="G9" s="10"/>
      <c r="H9" s="11"/>
    </row>
    <row r="10" spans="1:8" ht="30" customHeight="1" x14ac:dyDescent="0.25">
      <c r="B10" s="29" t="s">
        <v>18</v>
      </c>
      <c r="C10" s="29"/>
      <c r="D10" s="29"/>
      <c r="E10" s="29"/>
      <c r="F10" s="10"/>
      <c r="G10" s="10"/>
      <c r="H10" s="11"/>
    </row>
    <row r="11" spans="1:8" x14ac:dyDescent="0.25">
      <c r="B11" s="37" t="s">
        <v>17</v>
      </c>
      <c r="C11" s="37"/>
      <c r="D11" s="37"/>
      <c r="E11" s="38"/>
      <c r="F11" s="1"/>
      <c r="G11" s="13">
        <v>55425</v>
      </c>
      <c r="H11" s="9" t="e">
        <f>G11/F11</f>
        <v>#DIV/0!</v>
      </c>
    </row>
    <row r="12" spans="1:8" x14ac:dyDescent="0.25">
      <c r="F12" s="10"/>
      <c r="G12" s="10"/>
      <c r="H12" s="11"/>
    </row>
    <row r="13" spans="1:8" x14ac:dyDescent="0.25">
      <c r="A13" s="5" t="s">
        <v>2</v>
      </c>
      <c r="F13" s="10"/>
      <c r="G13" s="10"/>
      <c r="H13" s="11"/>
    </row>
    <row r="14" spans="1:8" ht="30" customHeight="1" x14ac:dyDescent="0.25">
      <c r="B14" s="29" t="s">
        <v>18</v>
      </c>
      <c r="C14" s="29"/>
      <c r="D14" s="29"/>
      <c r="E14" s="29"/>
      <c r="F14" s="10"/>
      <c r="G14" s="10"/>
      <c r="H14" s="11"/>
    </row>
    <row r="15" spans="1:8" x14ac:dyDescent="0.25">
      <c r="B15" s="37" t="s">
        <v>17</v>
      </c>
      <c r="C15" s="37"/>
      <c r="D15" s="37"/>
      <c r="E15" s="38"/>
      <c r="F15" s="21"/>
      <c r="G15" s="28">
        <v>2.9000000000000001E-2</v>
      </c>
      <c r="H15" s="9">
        <f>F15/G15</f>
        <v>0</v>
      </c>
    </row>
    <row r="16" spans="1:8" x14ac:dyDescent="0.25">
      <c r="F16" s="10"/>
      <c r="G16" s="10"/>
      <c r="H16" s="11"/>
    </row>
    <row r="17" spans="1:18" x14ac:dyDescent="0.25">
      <c r="A17" s="5" t="s">
        <v>11</v>
      </c>
      <c r="F17" s="10"/>
      <c r="G17" s="10"/>
      <c r="H17" s="11"/>
    </row>
    <row r="18" spans="1:18" x14ac:dyDescent="0.25">
      <c r="B18" s="4" t="s">
        <v>3</v>
      </c>
      <c r="F18" s="10"/>
      <c r="G18" s="10"/>
      <c r="H18" s="11"/>
    </row>
    <row r="19" spans="1:18" x14ac:dyDescent="0.25">
      <c r="B19" s="4" t="s">
        <v>14</v>
      </c>
      <c r="F19" s="2"/>
      <c r="G19" s="23">
        <v>1330509</v>
      </c>
      <c r="H19" s="9"/>
    </row>
    <row r="20" spans="1:18" ht="14.25" customHeight="1" x14ac:dyDescent="0.25">
      <c r="B20" s="7"/>
      <c r="C20" s="7"/>
      <c r="D20" s="7"/>
      <c r="E20" s="7"/>
      <c r="F20" s="10"/>
      <c r="G20" s="10"/>
      <c r="H20" s="11"/>
    </row>
    <row r="21" spans="1:18" ht="15" customHeight="1" x14ac:dyDescent="0.25">
      <c r="B21" s="31" t="s">
        <v>15</v>
      </c>
      <c r="C21" s="31"/>
      <c r="D21" s="31"/>
      <c r="E21" s="32"/>
      <c r="F21" s="2"/>
      <c r="G21" s="23">
        <v>1338404</v>
      </c>
      <c r="H21" s="11"/>
    </row>
    <row r="22" spans="1:18" ht="15" customHeight="1" x14ac:dyDescent="0.25">
      <c r="B22" s="31" t="s">
        <v>16</v>
      </c>
      <c r="C22" s="31"/>
      <c r="D22" s="31"/>
      <c r="E22" s="31"/>
      <c r="F22" s="27"/>
      <c r="G22" s="23"/>
      <c r="H22" s="11"/>
    </row>
    <row r="23" spans="1:18" ht="30" customHeight="1" x14ac:dyDescent="0.25">
      <c r="B23" s="36" t="s">
        <v>19</v>
      </c>
      <c r="C23" s="36"/>
      <c r="D23" s="36"/>
      <c r="E23" s="36"/>
      <c r="F23" s="27"/>
      <c r="G23" s="23"/>
      <c r="H23" s="11"/>
      <c r="K23" s="5"/>
    </row>
    <row r="24" spans="1:18" ht="15" customHeight="1" x14ac:dyDescent="0.25">
      <c r="B24" s="39" t="s">
        <v>12</v>
      </c>
      <c r="C24" s="39"/>
      <c r="D24" s="39"/>
      <c r="E24" s="39"/>
      <c r="F24" s="14"/>
      <c r="G24" s="14"/>
      <c r="H24" s="11"/>
    </row>
    <row r="25" spans="1:18" x14ac:dyDescent="0.25">
      <c r="B25" s="8"/>
      <c r="F25" s="16" t="e">
        <f>(F21-F19)/F19</f>
        <v>#DIV/0!</v>
      </c>
      <c r="G25" s="16">
        <f>(G21-G19)/G19</f>
        <v>5.9338193127592524E-3</v>
      </c>
      <c r="H25" s="9" t="e">
        <f>IF(F25&lt;=G25-0.2,3,IF(F25&lt;=G25-0.15,2.5,IF(F25&lt;=G25-0.1,2,IF(F25&lt;=G25-0.05,1.5,IF(F25&lt;=G25,1,IF(F25&lt;=G25+0.05,0.5,0))))))</f>
        <v>#DIV/0!</v>
      </c>
    </row>
    <row r="26" spans="1:18" ht="15" customHeight="1" x14ac:dyDescent="0.25">
      <c r="B26" s="8"/>
      <c r="E26" s="15" t="s">
        <v>5</v>
      </c>
      <c r="F26" s="10"/>
      <c r="G26" s="10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18" x14ac:dyDescent="0.25">
      <c r="F27" s="10"/>
      <c r="G27" s="10"/>
      <c r="H27" s="11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8" x14ac:dyDescent="0.25">
      <c r="A28" s="5" t="s">
        <v>6</v>
      </c>
      <c r="G28" s="10"/>
      <c r="H28" s="11"/>
    </row>
    <row r="29" spans="1:18" x14ac:dyDescent="0.25">
      <c r="A29" s="5"/>
      <c r="B29" s="29" t="s">
        <v>13</v>
      </c>
      <c r="C29" s="29"/>
      <c r="D29" s="29"/>
      <c r="E29" s="29"/>
      <c r="G29" s="10"/>
      <c r="H29" s="11"/>
    </row>
    <row r="30" spans="1:18" ht="15" customHeight="1" x14ac:dyDescent="0.25">
      <c r="A30" s="5"/>
      <c r="B30" s="29"/>
      <c r="C30" s="29"/>
      <c r="D30" s="29"/>
      <c r="E30" s="29"/>
      <c r="G30" s="10"/>
      <c r="H30" s="11"/>
    </row>
    <row r="31" spans="1:18" ht="15" customHeight="1" x14ac:dyDescent="0.25">
      <c r="B31" s="29"/>
      <c r="C31" s="29"/>
      <c r="D31" s="29"/>
      <c r="E31" s="29"/>
      <c r="F31" s="3"/>
      <c r="G31" s="10"/>
      <c r="H31" s="11"/>
    </row>
    <row r="32" spans="1:18" ht="15" customHeight="1" x14ac:dyDescent="0.25">
      <c r="B32" s="24"/>
      <c r="C32" s="24"/>
      <c r="D32" s="24"/>
      <c r="E32" s="24"/>
      <c r="F32" s="10"/>
      <c r="G32" s="10"/>
      <c r="H32" s="11"/>
    </row>
    <row r="33" spans="5:8" x14ac:dyDescent="0.25">
      <c r="F33" s="12" t="e">
        <f>ROUND(F31/F11,4)</f>
        <v>#DIV/0!</v>
      </c>
      <c r="G33" s="10"/>
      <c r="H33" s="17" t="e">
        <f>F33*100</f>
        <v>#DIV/0!</v>
      </c>
    </row>
    <row r="34" spans="5:8" x14ac:dyDescent="0.25">
      <c r="E34" s="15" t="s">
        <v>7</v>
      </c>
      <c r="F34" s="10"/>
      <c r="G34" s="10"/>
      <c r="H34" s="10"/>
    </row>
    <row r="35" spans="5:8" x14ac:dyDescent="0.25">
      <c r="F35" s="10"/>
      <c r="G35" s="18" t="s">
        <v>9</v>
      </c>
      <c r="H35" s="19" t="e">
        <f>ROUND(H7+H11+H15+H25+H33,2)</f>
        <v>#DIV/0!</v>
      </c>
    </row>
    <row r="36" spans="5:8" x14ac:dyDescent="0.25">
      <c r="F36" s="10"/>
      <c r="G36" s="10"/>
      <c r="H36" s="10"/>
    </row>
  </sheetData>
  <sheetProtection algorithmName="SHA-512" hashValue="n4jm0TuO9JeFB7OArHKf6Zzl78sLVe0rIgJgB6olHA1mT2mtzPPb+UDs897ZLcRu16dlgbkE3dmG1OumwBlRXA==" saltValue="eC6qZjygG3cKUHMn1+jNYA==" spinCount="100000" sheet="1" selectLockedCells="1"/>
  <mergeCells count="13">
    <mergeCell ref="B29:E31"/>
    <mergeCell ref="A1:H1"/>
    <mergeCell ref="B21:E21"/>
    <mergeCell ref="B14:E14"/>
    <mergeCell ref="B3:D3"/>
    <mergeCell ref="B24:E24"/>
    <mergeCell ref="B15:E15"/>
    <mergeCell ref="B11:E11"/>
    <mergeCell ref="B7:E7"/>
    <mergeCell ref="B6:E6"/>
    <mergeCell ref="B10:E10"/>
    <mergeCell ref="B23:E23"/>
    <mergeCell ref="B22:E22"/>
  </mergeCells>
  <dataValidations count="9">
    <dataValidation type="decimal" operator="greaterThanOrEqual" allowBlank="1" showInputMessage="1" showErrorMessage="1" error="Enter Poverty Rate as a percent." prompt="Enter Percent  Poverty Rate." sqref="F7" xr:uid="{00000000-0002-0000-0000-000000000000}">
      <formula1>0</formula1>
    </dataValidation>
    <dataValidation allowBlank="1" showInputMessage="1" showErrorMessage="1" error="Enter Income as a whole number." prompt="Enter Median Household Income" sqref="F11" xr:uid="{00000000-0002-0000-0000-000001000000}"/>
    <dataValidation type="decimal" operator="greaterThanOrEqual" allowBlank="1" showInputMessage="1" showErrorMessage="1" error="Enter Unemployment Rate as a decimal." prompt="Enter Percent Unemployment Rate." sqref="F15" xr:uid="{00000000-0002-0000-0000-000002000000}">
      <formula1>0</formula1>
    </dataValidation>
    <dataValidation type="whole" allowBlank="1" showInputMessage="1" showErrorMessage="1" prompt="Enter 2008 Population." sqref="F19" xr:uid="{00000000-0002-0000-0000-000003000000}">
      <formula1>0</formula1>
      <formula2>100000</formula2>
    </dataValidation>
    <dataValidation type="whole" allowBlank="1" showInputMessage="1" showErrorMessage="1" prompt="Enter 2013 Population." sqref="F23" xr:uid="{00000000-0002-0000-0000-000004000000}">
      <formula1>0</formula1>
      <formula2>100000</formula2>
    </dataValidation>
    <dataValidation type="whole" operator="greaterThanOrEqual" allowBlank="1" showInputMessage="1" showErrorMessage="1" prompt="Enter yearly sewer user cost." sqref="F31" xr:uid="{00000000-0002-0000-0000-000005000000}">
      <formula1>0</formula1>
    </dataValidation>
    <dataValidation allowBlank="1" showInputMessage="1" showErrorMessage="1" prompt="Enter Municipality or District Name" sqref="B3:D3" xr:uid="{00000000-0002-0000-0000-000006000000}"/>
    <dataValidation type="whole" allowBlank="1" showInputMessage="1" showErrorMessage="1" prompt="Enter 2015 Population." sqref="F22" xr:uid="{00000000-0002-0000-0000-000007000000}">
      <formula1>0</formula1>
      <formula2>100000</formula2>
    </dataValidation>
    <dataValidation type="whole" allowBlank="1" showInputMessage="1" showErrorMessage="1" prompt="Enter 2018 Population." sqref="F21" xr:uid="{00000000-0002-0000-0000-000008000000}">
      <formula1>0</formula1>
      <formula2>100000</formula2>
    </dataValidation>
  </dataValidations>
  <hyperlinks>
    <hyperlink ref="B7" r:id="rId1" xr:uid="{00000000-0004-0000-0000-000000000000}"/>
    <hyperlink ref="B24:E24" r:id="rId2" display="http://www.maine.gov/dep/water/grants/srfparag.html" xr:uid="{00000000-0004-0000-0000-000002000000}"/>
    <hyperlink ref="B11" r:id="rId3" xr:uid="{E8A5BF93-1613-470E-BBC7-0C59A7B9AB38}"/>
    <hyperlink ref="B15" r:id="rId4" xr:uid="{0386E534-6890-4001-A0B6-FB33800856F0}"/>
    <hyperlink ref="B24" r:id="rId5" xr:uid="{51214915-AD57-400D-A7E0-FE078BE4E678}"/>
  </hyperlinks>
  <printOptions horizontalCentered="1"/>
  <pageMargins left="0.45" right="0.45" top="0.5" bottom="0.5" header="0.3" footer="0.3"/>
  <pageSetup scale="88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True, John N</dc:creator>
  <cp:lastModifiedBy>True, John N</cp:lastModifiedBy>
  <cp:lastPrinted>2020-01-30T16:13:27Z</cp:lastPrinted>
  <dcterms:created xsi:type="dcterms:W3CDTF">2015-08-06T12:45:37Z</dcterms:created>
  <dcterms:modified xsi:type="dcterms:W3CDTF">2020-01-30T16:13:30Z</dcterms:modified>
</cp:coreProperties>
</file>